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60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<sst xmlns="http://schemas.openxmlformats.org/spreadsheetml/2006/main" count="53" uniqueCount="42">
  <si>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r>
      <t xml:space="preserve">Регистрация параметров на узле учета потребителя тепловой энергии  </t>
    </r>
    <r>
      <rPr>
        <b/>
        <u val="single"/>
        <sz val="9"/>
        <rFont val="Arial"/>
        <family val="2"/>
      </rPr>
      <t>за август 2019 г.</t>
    </r>
  </si>
  <si>
    <t>Название потребителя: ТСЖ "Уралмонолит-Север"</t>
  </si>
  <si>
    <t>Договор № 50702</t>
  </si>
  <si>
    <t>150/70</t>
  </si>
  <si>
    <t>4-х трубный ввод; сист. От-звисимая, закрытая;</t>
  </si>
  <si>
    <t xml:space="preserve">Адрес: ул. Бебеля, 138 </t>
  </si>
  <si>
    <t>Район: Железнодорожный</t>
  </si>
  <si>
    <t>сист. Вент.-зависимая, закрытая;</t>
  </si>
  <si>
    <t>Нагрузка по узлу учета: Qот=1,109 Гкал/ч       Gгвс=38,65 т/cут      Qгвс=0,097  Гкал/ч              Тхи=5 град.С</t>
  </si>
  <si>
    <t>сист.гвс- открытая (отдельным трубопров. С цирк.)</t>
  </si>
  <si>
    <t>Теплоэнергоконтроллер ТЭКОН-17 зав. № 0005</t>
  </si>
  <si>
    <t xml:space="preserve">Qпотр.=Qот уу1+Qот уу2+Qгвс;      Qот уу1= G1(h1-hхи)-G2(h2-hхи);      </t>
  </si>
  <si>
    <t>Qот уу2= G3(h3-hхи)-G4(h4-hхи);</t>
  </si>
  <si>
    <t>Qгвс= G5(h5-hхи)-G6(h6-hхи);  Tхи=5 ˚С</t>
  </si>
  <si>
    <t>Qот. Маг. входит в Q от. уу1</t>
  </si>
  <si>
    <t>Дата</t>
  </si>
  <si>
    <t>Узел управления УУ 1</t>
  </si>
  <si>
    <t>Тепло потребленное    УУ 1</t>
  </si>
  <si>
    <t>Узел управления УУ 2</t>
  </si>
  <si>
    <t>Тепло потребленное УУ 2</t>
  </si>
  <si>
    <t>ГВС</t>
  </si>
  <si>
    <t>Q гвс  (Гкал)</t>
  </si>
  <si>
    <t>Время работы</t>
  </si>
  <si>
    <t>Подающий трубопровод</t>
  </si>
  <si>
    <t>Обратный трубопровод</t>
  </si>
  <si>
    <t>Т (град)</t>
  </si>
  <si>
    <t>Рп, кгс/см2</t>
  </si>
  <si>
    <t>G (тн)</t>
  </si>
  <si>
    <t>Ро, кгс/см2</t>
  </si>
  <si>
    <t>Q (Гкал)</t>
  </si>
  <si>
    <t>Т гвс (град)</t>
  </si>
  <si>
    <t>G под гвс(тн)</t>
  </si>
  <si>
    <t>Т цирк. гвс(град)</t>
  </si>
  <si>
    <t>G цирк. гвс(тн)</t>
  </si>
  <si>
    <t>G потр. гвс(тн)</t>
  </si>
  <si>
    <t>Итого:</t>
  </si>
  <si>
    <t>Итого к расчету за период:</t>
  </si>
  <si>
    <t>Qгвс= 75,22 Гкал</t>
  </si>
  <si>
    <t>G потр.=Gпод.гвс-Gцирк.гвс= 1396,88 тн</t>
  </si>
  <si>
    <t>Ответственный представитель потребителя:   ООО "РЕВЕРС" Накарякова С.А.</t>
  </si>
  <si>
    <t>8-922-214-07-97; revers_ekb@mail.ru</t>
  </si>
  <si>
    <t>Представитель энергоснабжающей организации: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</si>
</sst>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2" fontId="4" fillId="0" borderId="14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wrapText="1"/>
    </xf>
    <xf numFmtId="2" fontId="4" fillId="0" borderId="17" xfId="0" applyNumberFormat="1" applyFont="1" applyBorder="1" applyAlignment="1">
      <alignment wrapText="1"/>
    </xf>
    <xf numFmtId="14" fontId="4" fillId="0" borderId="18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4" borderId="19" xfId="0" applyNumberFormat="1" applyFont="1" applyFill="1" applyBorder="1" applyAlignment="1">
      <alignment horizontal="center" vertical="center" wrapText="1"/>
    </xf>
    <xf numFmtId="2" fontId="6" fillId="34" borderId="20" xfId="0" applyNumberFormat="1" applyFont="1" applyFill="1" applyBorder="1" applyAlignment="1">
      <alignment horizontal="center" vertical="center" wrapText="1"/>
    </xf>
    <xf numFmtId="2" fontId="6" fillId="34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/>
    </xf>
    <xf numFmtId="2" fontId="6" fillId="34" borderId="23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6" fillId="33" borderId="2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4" borderId="25" xfId="0" applyNumberFormat="1" applyFont="1" applyFill="1" applyBorder="1" applyAlignment="1">
      <alignment horizontal="center" vertical="center" wrapText="1"/>
    </xf>
    <xf numFmtId="2" fontId="6" fillId="34" borderId="26" xfId="0" applyNumberFormat="1" applyFont="1" applyFill="1" applyBorder="1" applyAlignment="1">
      <alignment horizontal="center" vertical="center" wrapText="1"/>
    </xf>
    <xf numFmtId="2" fontId="6" fillId="34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/>
    </xf>
    <xf numFmtId="2" fontId="6" fillId="34" borderId="29" xfId="0" applyNumberFormat="1" applyFont="1" applyFill="1" applyBorder="1" applyAlignment="1">
      <alignment horizontal="center" vertical="center" wrapText="1"/>
    </xf>
    <xf numFmtId="2" fontId="4" fillId="33" borderId="30" xfId="0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7" fillId="33" borderId="25" xfId="0" applyNumberFormat="1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2" fontId="7" fillId="33" borderId="27" xfId="0" applyNumberFormat="1" applyFont="1" applyFill="1" applyBorder="1" applyAlignment="1">
      <alignment horizontal="center" vertical="center" wrapText="1"/>
    </xf>
    <xf numFmtId="2" fontId="7" fillId="33" borderId="28" xfId="0" applyNumberFormat="1" applyFont="1" applyFill="1" applyBorder="1" applyAlignment="1">
      <alignment horizontal="center" vertical="center" wrapText="1"/>
    </xf>
    <xf numFmtId="2" fontId="6" fillId="34" borderId="28" xfId="0" applyNumberFormat="1" applyFont="1" applyFill="1" applyBorder="1" applyAlignment="1">
      <alignment horizontal="center" vertical="center" wrapText="1"/>
    </xf>
    <xf numFmtId="2" fontId="7" fillId="33" borderId="31" xfId="0" applyNumberFormat="1" applyFont="1" applyFill="1" applyBorder="1" applyAlignment="1">
      <alignment horizontal="center" vertical="center" wrapText="1"/>
    </xf>
    <xf numFmtId="2" fontId="7" fillId="33" borderId="32" xfId="0" applyNumberFormat="1" applyFont="1" applyFill="1" applyBorder="1" applyAlignment="1">
      <alignment horizontal="center" vertical="center" wrapText="1"/>
    </xf>
    <xf numFmtId="2" fontId="7" fillId="33" borderId="33" xfId="0" applyNumberFormat="1" applyFont="1" applyFill="1" applyBorder="1" applyAlignment="1">
      <alignment horizontal="center" vertical="center" wrapText="1"/>
    </xf>
    <xf numFmtId="2" fontId="7" fillId="33" borderId="34" xfId="0" applyNumberFormat="1" applyFont="1" applyFill="1" applyBorder="1" applyAlignment="1">
      <alignment horizontal="center" vertical="center" wrapText="1"/>
    </xf>
    <xf numFmtId="2" fontId="4" fillId="33" borderId="35" xfId="0" applyNumberFormat="1" applyFont="1" applyFill="1" applyBorder="1" applyAlignment="1">
      <alignment horizontal="center"/>
    </xf>
    <xf numFmtId="2" fontId="6" fillId="34" borderId="31" xfId="0" applyNumberFormat="1" applyFont="1" applyFill="1" applyBorder="1" applyAlignment="1">
      <alignment horizontal="center" vertical="center" wrapText="1"/>
    </xf>
    <xf numFmtId="2" fontId="6" fillId="34" borderId="32" xfId="0" applyNumberFormat="1" applyFont="1" applyFill="1" applyBorder="1" applyAlignment="1">
      <alignment horizontal="center" vertical="center" wrapText="1"/>
    </xf>
    <xf numFmtId="2" fontId="6" fillId="34" borderId="33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36" xfId="0" applyNumberFormat="1" applyFont="1" applyFill="1" applyBorder="1" applyAlignment="1">
      <alignment horizontal="center" vertical="center" wrapText="1"/>
    </xf>
    <xf numFmtId="14" fontId="2" fillId="0" borderId="37" xfId="0" applyNumberFormat="1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8" fillId="34" borderId="38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2" fontId="8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0" fontId="4" fillId="0" borderId="48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5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2" fontId="4" fillId="0" borderId="42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PageLayoutView="0" workbookViewId="0" topLeftCell="A1">
      <selection activeCell="X7" sqref="X7"/>
    </sheetView>
  </sheetViews>
  <sheetFormatPr defaultColWidth="9.140625" defaultRowHeight="15"/>
  <cols>
    <col min="1" max="1" width="9.57421875" style="0" customWidth="1"/>
    <col min="2" max="2" width="6.28125" style="0" customWidth="1"/>
    <col min="3" max="3" width="6.421875" style="0" customWidth="1"/>
    <col min="4" max="4" width="7.421875" style="0" customWidth="1"/>
    <col min="5" max="6" width="5.8515625" style="0" customWidth="1"/>
    <col min="7" max="7" width="7.57421875" style="0" customWidth="1"/>
    <col min="8" max="8" width="6.7109375" style="0" customWidth="1"/>
    <col min="9" max="9" width="6.28125" style="0" customWidth="1"/>
    <col min="10" max="10" width="5.140625" style="0" customWidth="1"/>
    <col min="11" max="11" width="8.140625" style="0" customWidth="1"/>
    <col min="12" max="12" width="6.00390625" style="0" customWidth="1"/>
    <col min="13" max="13" width="6.28125" style="0" customWidth="1"/>
    <col min="14" max="14" width="8.140625" style="0" customWidth="1"/>
    <col min="15" max="15" width="6.28125" style="0" customWidth="1"/>
    <col min="16" max="16" width="5.7109375" style="0" customWidth="1"/>
    <col min="17" max="17" width="8.140625" style="0" customWidth="1"/>
    <col min="18" max="18" width="7.00390625" style="0" customWidth="1"/>
    <col min="19" max="19" width="7.140625" style="0" customWidth="1"/>
    <col min="21" max="21" width="6.140625" style="0" customWidth="1"/>
    <col min="22" max="23" width="6.8515625" style="0" customWidth="1"/>
    <col min="246" max="246" width="9.57421875" style="0" customWidth="1"/>
    <col min="247" max="247" width="6.28125" style="0" customWidth="1"/>
    <col min="248" max="248" width="6.421875" style="0" customWidth="1"/>
    <col min="249" max="249" width="7.421875" style="0" customWidth="1"/>
    <col min="250" max="251" width="5.8515625" style="0" customWidth="1"/>
    <col min="252" max="252" width="7.57421875" style="0" customWidth="1"/>
    <col min="253" max="253" width="6.7109375" style="0" customWidth="1"/>
    <col min="254" max="254" width="6.28125" style="0" customWidth="1"/>
    <col min="255" max="255" width="5.140625" style="0" customWidth="1"/>
    <col min="256" max="16384" width="8.140625" style="0" customWidth="1"/>
  </cols>
  <sheetData>
    <row r="1" spans="1:17" s="2" customFormat="1" ht="12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</row>
    <row r="2" spans="1:17" s="2" customFormat="1" ht="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2</v>
      </c>
      <c r="L2" s="1"/>
      <c r="M2" s="1"/>
      <c r="N2" s="1"/>
      <c r="O2" s="1" t="s">
        <v>3</v>
      </c>
      <c r="P2" s="1"/>
      <c r="Q2" s="3" t="s">
        <v>4</v>
      </c>
    </row>
    <row r="3" spans="1:17" s="2" customFormat="1" ht="12">
      <c r="A3" s="1" t="s">
        <v>5</v>
      </c>
      <c r="B3" s="1"/>
      <c r="C3" s="1"/>
      <c r="D3" s="1"/>
      <c r="E3" s="1"/>
      <c r="F3" s="1"/>
      <c r="G3" s="1" t="s">
        <v>6</v>
      </c>
      <c r="H3" s="1"/>
      <c r="I3" s="1"/>
      <c r="J3" s="1"/>
      <c r="K3" s="1"/>
      <c r="L3" s="1"/>
      <c r="M3" s="1"/>
      <c r="N3" s="1"/>
      <c r="O3" s="1"/>
      <c r="P3" s="1"/>
      <c r="Q3" s="3" t="s">
        <v>7</v>
      </c>
    </row>
    <row r="4" spans="1:23" s="2" customFormat="1" ht="12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 t="s">
        <v>9</v>
      </c>
      <c r="R4" s="4"/>
      <c r="S4" s="4"/>
      <c r="T4" s="4"/>
      <c r="U4" s="4"/>
      <c r="V4" s="4"/>
      <c r="W4" s="4"/>
    </row>
    <row r="5" spans="1:17" s="2" customFormat="1" ht="12">
      <c r="A5" s="1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3" s="2" customFormat="1" ht="12.75" thickBot="1">
      <c r="A6" s="1" t="s">
        <v>11</v>
      </c>
      <c r="B6" s="1"/>
      <c r="C6" s="1"/>
      <c r="D6" s="1"/>
      <c r="E6" s="1"/>
      <c r="F6" s="1"/>
      <c r="G6" s="1"/>
      <c r="H6" s="1"/>
      <c r="I6" s="1" t="s">
        <v>12</v>
      </c>
      <c r="J6" s="1"/>
      <c r="K6" s="1"/>
      <c r="L6" s="1"/>
      <c r="M6" s="1" t="s">
        <v>13</v>
      </c>
      <c r="N6" s="1"/>
      <c r="O6" s="1"/>
      <c r="P6" s="1"/>
      <c r="Q6" s="1"/>
      <c r="R6" s="1" t="s">
        <v>14</v>
      </c>
      <c r="S6" s="1"/>
      <c r="T6" s="1"/>
      <c r="U6" s="1"/>
      <c r="V6" s="1"/>
      <c r="W6" s="1"/>
    </row>
    <row r="7" spans="1:23" s="2" customFormat="1" ht="23.25" customHeight="1">
      <c r="A7" s="68" t="s">
        <v>15</v>
      </c>
      <c r="B7" s="71" t="s">
        <v>16</v>
      </c>
      <c r="C7" s="72"/>
      <c r="D7" s="72"/>
      <c r="E7" s="72"/>
      <c r="F7" s="72"/>
      <c r="G7" s="73"/>
      <c r="H7" s="74" t="s">
        <v>17</v>
      </c>
      <c r="I7" s="71" t="s">
        <v>18</v>
      </c>
      <c r="J7" s="72"/>
      <c r="K7" s="72"/>
      <c r="L7" s="72"/>
      <c r="M7" s="72"/>
      <c r="N7" s="73"/>
      <c r="O7" s="76" t="s">
        <v>19</v>
      </c>
      <c r="P7" s="89" t="s">
        <v>20</v>
      </c>
      <c r="Q7" s="90"/>
      <c r="R7" s="90"/>
      <c r="S7" s="90"/>
      <c r="T7" s="90"/>
      <c r="U7" s="78" t="s">
        <v>21</v>
      </c>
      <c r="V7" s="81" t="s">
        <v>22</v>
      </c>
      <c r="W7" s="5"/>
    </row>
    <row r="8" spans="1:23" s="2" customFormat="1" ht="34.5" customHeight="1" thickBot="1">
      <c r="A8" s="69"/>
      <c r="B8" s="84" t="s">
        <v>23</v>
      </c>
      <c r="C8" s="85"/>
      <c r="D8" s="86"/>
      <c r="E8" s="87" t="s">
        <v>24</v>
      </c>
      <c r="F8" s="85"/>
      <c r="G8" s="88"/>
      <c r="H8" s="75"/>
      <c r="I8" s="84" t="s">
        <v>23</v>
      </c>
      <c r="J8" s="85"/>
      <c r="K8" s="86"/>
      <c r="L8" s="87" t="s">
        <v>24</v>
      </c>
      <c r="M8" s="85"/>
      <c r="N8" s="88"/>
      <c r="O8" s="77"/>
      <c r="P8" s="91"/>
      <c r="Q8" s="92"/>
      <c r="R8" s="92"/>
      <c r="S8" s="92"/>
      <c r="T8" s="92"/>
      <c r="U8" s="79"/>
      <c r="V8" s="82"/>
      <c r="W8" s="5"/>
    </row>
    <row r="9" spans="1:23" s="2" customFormat="1" ht="42.75" customHeight="1" thickBot="1">
      <c r="A9" s="70"/>
      <c r="B9" s="6" t="s">
        <v>25</v>
      </c>
      <c r="C9" s="7" t="s">
        <v>26</v>
      </c>
      <c r="D9" s="7" t="s">
        <v>27</v>
      </c>
      <c r="E9" s="7" t="s">
        <v>25</v>
      </c>
      <c r="F9" s="7" t="s">
        <v>28</v>
      </c>
      <c r="G9" s="8" t="s">
        <v>27</v>
      </c>
      <c r="H9" s="9" t="s">
        <v>29</v>
      </c>
      <c r="I9" s="6" t="s">
        <v>25</v>
      </c>
      <c r="J9" s="7" t="s">
        <v>26</v>
      </c>
      <c r="K9" s="7" t="s">
        <v>27</v>
      </c>
      <c r="L9" s="7" t="s">
        <v>25</v>
      </c>
      <c r="M9" s="7" t="s">
        <v>28</v>
      </c>
      <c r="N9" s="8" t="s">
        <v>27</v>
      </c>
      <c r="O9" s="9" t="s">
        <v>29</v>
      </c>
      <c r="P9" s="10" t="s">
        <v>30</v>
      </c>
      <c r="Q9" s="11" t="s">
        <v>31</v>
      </c>
      <c r="R9" s="12" t="s">
        <v>32</v>
      </c>
      <c r="S9" s="13" t="s">
        <v>33</v>
      </c>
      <c r="T9" s="14" t="s">
        <v>34</v>
      </c>
      <c r="U9" s="80"/>
      <c r="V9" s="83"/>
      <c r="W9" s="5"/>
    </row>
    <row r="10" spans="1:23" s="27" customFormat="1" ht="12">
      <c r="A10" s="15">
        <v>43678</v>
      </c>
      <c r="B10" s="16"/>
      <c r="C10" s="17"/>
      <c r="D10" s="17"/>
      <c r="E10" s="17"/>
      <c r="F10" s="17"/>
      <c r="G10" s="18"/>
      <c r="H10" s="19"/>
      <c r="I10" s="16"/>
      <c r="J10" s="17"/>
      <c r="K10" s="17"/>
      <c r="L10" s="17"/>
      <c r="M10" s="17"/>
      <c r="N10" s="18"/>
      <c r="O10" s="19"/>
      <c r="P10" s="20">
        <v>61.5</v>
      </c>
      <c r="Q10" s="21">
        <v>44.4</v>
      </c>
      <c r="R10" s="21">
        <v>26.9</v>
      </c>
      <c r="S10" s="22">
        <v>0</v>
      </c>
      <c r="T10" s="23">
        <f aca="true" t="shared" si="0" ref="T10:T18">Q10-S10</f>
        <v>44.4</v>
      </c>
      <c r="U10" s="24">
        <v>2.5</v>
      </c>
      <c r="V10" s="25">
        <v>24</v>
      </c>
      <c r="W10" s="26"/>
    </row>
    <row r="11" spans="1:23" s="27" customFormat="1" ht="12">
      <c r="A11" s="15">
        <v>43679</v>
      </c>
      <c r="B11" s="28"/>
      <c r="C11" s="29"/>
      <c r="D11" s="29"/>
      <c r="E11" s="29"/>
      <c r="F11" s="29"/>
      <c r="G11" s="30"/>
      <c r="H11" s="31"/>
      <c r="I11" s="28"/>
      <c r="J11" s="29"/>
      <c r="K11" s="29"/>
      <c r="L11" s="29"/>
      <c r="M11" s="29"/>
      <c r="N11" s="30"/>
      <c r="O11" s="31"/>
      <c r="P11" s="32">
        <v>57.9</v>
      </c>
      <c r="Q11" s="33">
        <v>49.4</v>
      </c>
      <c r="R11" s="33">
        <v>26.5</v>
      </c>
      <c r="S11" s="34">
        <v>0</v>
      </c>
      <c r="T11" s="35">
        <f t="shared" si="0"/>
        <v>49.4</v>
      </c>
      <c r="U11" s="36">
        <v>2.6</v>
      </c>
      <c r="V11" s="37">
        <v>24</v>
      </c>
      <c r="W11" s="26"/>
    </row>
    <row r="12" spans="1:23" s="27" customFormat="1" ht="12">
      <c r="A12" s="15">
        <v>43680</v>
      </c>
      <c r="B12" s="28"/>
      <c r="C12" s="29"/>
      <c r="D12" s="29"/>
      <c r="E12" s="29"/>
      <c r="F12" s="29"/>
      <c r="G12" s="30"/>
      <c r="H12" s="31"/>
      <c r="I12" s="28"/>
      <c r="J12" s="29"/>
      <c r="K12" s="29"/>
      <c r="L12" s="29"/>
      <c r="M12" s="29"/>
      <c r="N12" s="30"/>
      <c r="O12" s="31"/>
      <c r="P12" s="32">
        <v>57.7</v>
      </c>
      <c r="Q12" s="33">
        <v>49.4</v>
      </c>
      <c r="R12" s="33">
        <v>26.7</v>
      </c>
      <c r="S12" s="34">
        <v>0</v>
      </c>
      <c r="T12" s="35">
        <f t="shared" si="0"/>
        <v>49.4</v>
      </c>
      <c r="U12" s="36">
        <v>2.6</v>
      </c>
      <c r="V12" s="37">
        <v>24</v>
      </c>
      <c r="W12" s="26"/>
    </row>
    <row r="13" spans="1:23" s="27" customFormat="1" ht="12">
      <c r="A13" s="15">
        <v>43681</v>
      </c>
      <c r="B13" s="28"/>
      <c r="C13" s="29"/>
      <c r="D13" s="29"/>
      <c r="E13" s="29"/>
      <c r="F13" s="29"/>
      <c r="G13" s="30"/>
      <c r="H13" s="31"/>
      <c r="I13" s="28"/>
      <c r="J13" s="29"/>
      <c r="K13" s="29"/>
      <c r="L13" s="29"/>
      <c r="M13" s="29"/>
      <c r="N13" s="30"/>
      <c r="O13" s="31"/>
      <c r="P13" s="32">
        <v>55.2</v>
      </c>
      <c r="Q13" s="33">
        <v>55.5</v>
      </c>
      <c r="R13" s="33">
        <v>26.5</v>
      </c>
      <c r="S13" s="34">
        <v>0</v>
      </c>
      <c r="T13" s="35">
        <f t="shared" si="0"/>
        <v>55.5</v>
      </c>
      <c r="U13" s="36">
        <v>2.8</v>
      </c>
      <c r="V13" s="37">
        <v>24</v>
      </c>
      <c r="W13" s="26"/>
    </row>
    <row r="14" spans="1:23" s="27" customFormat="1" ht="12">
      <c r="A14" s="15">
        <v>43682</v>
      </c>
      <c r="B14" s="28"/>
      <c r="C14" s="29"/>
      <c r="D14" s="29"/>
      <c r="E14" s="29"/>
      <c r="F14" s="29"/>
      <c r="G14" s="30"/>
      <c r="H14" s="31"/>
      <c r="I14" s="28"/>
      <c r="J14" s="29"/>
      <c r="K14" s="29"/>
      <c r="L14" s="29"/>
      <c r="M14" s="29"/>
      <c r="N14" s="30"/>
      <c r="O14" s="31"/>
      <c r="P14" s="32">
        <v>63</v>
      </c>
      <c r="Q14" s="33">
        <v>49.5</v>
      </c>
      <c r="R14" s="33">
        <v>25.8</v>
      </c>
      <c r="S14" s="34">
        <v>0</v>
      </c>
      <c r="T14" s="35">
        <f t="shared" si="0"/>
        <v>49.5</v>
      </c>
      <c r="U14" s="36">
        <v>2.9</v>
      </c>
      <c r="V14" s="37">
        <v>24</v>
      </c>
      <c r="W14" s="26"/>
    </row>
    <row r="15" spans="1:23" s="40" customFormat="1" ht="12">
      <c r="A15" s="15">
        <v>43683</v>
      </c>
      <c r="B15" s="28"/>
      <c r="C15" s="29"/>
      <c r="D15" s="29"/>
      <c r="E15" s="29"/>
      <c r="F15" s="29"/>
      <c r="G15" s="30"/>
      <c r="H15" s="31"/>
      <c r="I15" s="28"/>
      <c r="J15" s="29"/>
      <c r="K15" s="29"/>
      <c r="L15" s="29"/>
      <c r="M15" s="29"/>
      <c r="N15" s="30"/>
      <c r="O15" s="31"/>
      <c r="P15" s="32">
        <v>51.1</v>
      </c>
      <c r="Q15" s="33">
        <v>36</v>
      </c>
      <c r="R15" s="33">
        <v>33</v>
      </c>
      <c r="S15" s="34">
        <v>2.2</v>
      </c>
      <c r="T15" s="38">
        <f t="shared" si="0"/>
        <v>33.8</v>
      </c>
      <c r="U15" s="36">
        <v>2</v>
      </c>
      <c r="V15" s="37">
        <v>24</v>
      </c>
      <c r="W15" s="39"/>
    </row>
    <row r="16" spans="1:23" s="40" customFormat="1" ht="12">
      <c r="A16" s="15">
        <v>43684</v>
      </c>
      <c r="B16" s="28"/>
      <c r="C16" s="29"/>
      <c r="D16" s="29"/>
      <c r="E16" s="29"/>
      <c r="F16" s="29"/>
      <c r="G16" s="30"/>
      <c r="H16" s="31"/>
      <c r="I16" s="28"/>
      <c r="J16" s="29"/>
      <c r="K16" s="29"/>
      <c r="L16" s="29"/>
      <c r="M16" s="29"/>
      <c r="N16" s="30"/>
      <c r="O16" s="31"/>
      <c r="P16" s="32">
        <v>61.3</v>
      </c>
      <c r="Q16" s="33">
        <v>50.7</v>
      </c>
      <c r="R16" s="33">
        <v>32.3</v>
      </c>
      <c r="S16" s="34">
        <v>0</v>
      </c>
      <c r="T16" s="38">
        <f t="shared" si="0"/>
        <v>50.7</v>
      </c>
      <c r="U16" s="36">
        <v>2.9</v>
      </c>
      <c r="V16" s="37">
        <v>24</v>
      </c>
      <c r="W16" s="39"/>
    </row>
    <row r="17" spans="1:23" s="40" customFormat="1" ht="12">
      <c r="A17" s="15">
        <v>43685</v>
      </c>
      <c r="B17" s="28"/>
      <c r="C17" s="29"/>
      <c r="D17" s="29"/>
      <c r="E17" s="29"/>
      <c r="F17" s="29"/>
      <c r="G17" s="30"/>
      <c r="H17" s="31"/>
      <c r="I17" s="28"/>
      <c r="J17" s="29"/>
      <c r="K17" s="29"/>
      <c r="L17" s="29"/>
      <c r="M17" s="29"/>
      <c r="N17" s="30"/>
      <c r="O17" s="31"/>
      <c r="P17" s="32">
        <v>62.3</v>
      </c>
      <c r="Q17" s="33">
        <v>49</v>
      </c>
      <c r="R17" s="33">
        <v>29.1</v>
      </c>
      <c r="S17" s="34">
        <v>0</v>
      </c>
      <c r="T17" s="38">
        <f t="shared" si="0"/>
        <v>49</v>
      </c>
      <c r="U17" s="36">
        <v>2.9</v>
      </c>
      <c r="V17" s="37">
        <v>24</v>
      </c>
      <c r="W17" s="39"/>
    </row>
    <row r="18" spans="1:23" s="40" customFormat="1" ht="12">
      <c r="A18" s="15">
        <v>43686</v>
      </c>
      <c r="B18" s="28"/>
      <c r="C18" s="29"/>
      <c r="D18" s="29"/>
      <c r="E18" s="29"/>
      <c r="F18" s="29"/>
      <c r="G18" s="30"/>
      <c r="H18" s="31"/>
      <c r="I18" s="28"/>
      <c r="J18" s="29"/>
      <c r="K18" s="29"/>
      <c r="L18" s="29"/>
      <c r="M18" s="29"/>
      <c r="N18" s="30"/>
      <c r="O18" s="31"/>
      <c r="P18" s="32">
        <v>61.3</v>
      </c>
      <c r="Q18" s="33">
        <v>49.7</v>
      </c>
      <c r="R18" s="33">
        <v>28.4</v>
      </c>
      <c r="S18" s="34">
        <v>0</v>
      </c>
      <c r="T18" s="38">
        <f t="shared" si="0"/>
        <v>49.7</v>
      </c>
      <c r="U18" s="36">
        <v>2.9</v>
      </c>
      <c r="V18" s="37">
        <v>24</v>
      </c>
      <c r="W18" s="39"/>
    </row>
    <row r="19" spans="1:23" s="40" customFormat="1" ht="12">
      <c r="A19" s="15">
        <v>43687</v>
      </c>
      <c r="B19" s="28"/>
      <c r="C19" s="29"/>
      <c r="D19" s="29"/>
      <c r="E19" s="29"/>
      <c r="F19" s="29"/>
      <c r="G19" s="30"/>
      <c r="H19" s="31"/>
      <c r="I19" s="28"/>
      <c r="J19" s="29"/>
      <c r="K19" s="29"/>
      <c r="L19" s="29"/>
      <c r="M19" s="29"/>
      <c r="N19" s="30"/>
      <c r="O19" s="31"/>
      <c r="P19" s="32">
        <v>61.8</v>
      </c>
      <c r="Q19" s="33">
        <v>54.5</v>
      </c>
      <c r="R19" s="33">
        <v>28.1</v>
      </c>
      <c r="S19" s="34">
        <v>0</v>
      </c>
      <c r="T19" s="38">
        <f>Q19-S19</f>
        <v>54.5</v>
      </c>
      <c r="U19" s="36">
        <v>3.2</v>
      </c>
      <c r="V19" s="37">
        <v>24</v>
      </c>
      <c r="W19" s="39"/>
    </row>
    <row r="20" spans="1:23" s="40" customFormat="1" ht="12">
      <c r="A20" s="15">
        <v>43688</v>
      </c>
      <c r="B20" s="28"/>
      <c r="C20" s="29"/>
      <c r="D20" s="29"/>
      <c r="E20" s="29"/>
      <c r="F20" s="29"/>
      <c r="G20" s="30"/>
      <c r="H20" s="31"/>
      <c r="I20" s="28"/>
      <c r="J20" s="29"/>
      <c r="K20" s="29"/>
      <c r="L20" s="29"/>
      <c r="M20" s="29"/>
      <c r="N20" s="30"/>
      <c r="O20" s="31"/>
      <c r="P20" s="32">
        <v>62.5</v>
      </c>
      <c r="Q20" s="33">
        <v>52.4</v>
      </c>
      <c r="R20" s="33">
        <v>28.3</v>
      </c>
      <c r="S20" s="34">
        <v>0</v>
      </c>
      <c r="T20" s="38">
        <f aca="true" t="shared" si="1" ref="T20:T34">Q20-S20</f>
        <v>52.4</v>
      </c>
      <c r="U20" s="36">
        <v>3.1</v>
      </c>
      <c r="V20" s="37">
        <v>24</v>
      </c>
      <c r="W20" s="39"/>
    </row>
    <row r="21" spans="1:23" s="40" customFormat="1" ht="12">
      <c r="A21" s="15">
        <v>43689</v>
      </c>
      <c r="B21" s="28"/>
      <c r="C21" s="29"/>
      <c r="D21" s="29"/>
      <c r="E21" s="29"/>
      <c r="F21" s="29"/>
      <c r="G21" s="30"/>
      <c r="H21" s="31"/>
      <c r="I21" s="28"/>
      <c r="J21" s="29"/>
      <c r="K21" s="29"/>
      <c r="L21" s="29"/>
      <c r="M21" s="29"/>
      <c r="N21" s="30"/>
      <c r="O21" s="31"/>
      <c r="P21" s="32">
        <v>50.3</v>
      </c>
      <c r="Q21" s="33">
        <v>24.7</v>
      </c>
      <c r="R21" s="33">
        <v>27.7</v>
      </c>
      <c r="S21" s="34">
        <v>0</v>
      </c>
      <c r="T21" s="38">
        <f t="shared" si="1"/>
        <v>24.7</v>
      </c>
      <c r="U21" s="36">
        <v>1.4</v>
      </c>
      <c r="V21" s="37">
        <v>24</v>
      </c>
      <c r="W21" s="39"/>
    </row>
    <row r="22" spans="1:23" s="40" customFormat="1" ht="12">
      <c r="A22" s="15">
        <v>43690</v>
      </c>
      <c r="B22" s="28"/>
      <c r="C22" s="29"/>
      <c r="D22" s="29"/>
      <c r="E22" s="29"/>
      <c r="F22" s="29"/>
      <c r="G22" s="30"/>
      <c r="H22" s="31"/>
      <c r="I22" s="28"/>
      <c r="J22" s="29"/>
      <c r="K22" s="29"/>
      <c r="L22" s="29"/>
      <c r="M22" s="29"/>
      <c r="N22" s="30"/>
      <c r="O22" s="31"/>
      <c r="P22" s="32">
        <v>30</v>
      </c>
      <c r="Q22" s="33">
        <v>0</v>
      </c>
      <c r="R22" s="33">
        <v>25</v>
      </c>
      <c r="S22" s="34">
        <v>0</v>
      </c>
      <c r="T22" s="38">
        <f t="shared" si="1"/>
        <v>0</v>
      </c>
      <c r="U22" s="36">
        <v>0</v>
      </c>
      <c r="V22" s="37">
        <v>24</v>
      </c>
      <c r="W22" s="39"/>
    </row>
    <row r="23" spans="1:23" s="40" customFormat="1" ht="12">
      <c r="A23" s="15">
        <v>43691</v>
      </c>
      <c r="B23" s="28"/>
      <c r="C23" s="29"/>
      <c r="D23" s="29"/>
      <c r="E23" s="29"/>
      <c r="F23" s="29"/>
      <c r="G23" s="30"/>
      <c r="H23" s="31"/>
      <c r="I23" s="28"/>
      <c r="J23" s="29"/>
      <c r="K23" s="29"/>
      <c r="L23" s="29"/>
      <c r="M23" s="29"/>
      <c r="N23" s="30"/>
      <c r="O23" s="31"/>
      <c r="P23" s="32">
        <v>24.8</v>
      </c>
      <c r="Q23" s="33">
        <v>0</v>
      </c>
      <c r="R23" s="33">
        <v>23.9</v>
      </c>
      <c r="S23" s="34">
        <v>0</v>
      </c>
      <c r="T23" s="38">
        <f t="shared" si="1"/>
        <v>0</v>
      </c>
      <c r="U23" s="36">
        <v>0</v>
      </c>
      <c r="V23" s="37">
        <v>24</v>
      </c>
      <c r="W23" s="39"/>
    </row>
    <row r="24" spans="1:23" s="40" customFormat="1" ht="12">
      <c r="A24" s="15">
        <v>43692</v>
      </c>
      <c r="B24" s="41"/>
      <c r="C24" s="42"/>
      <c r="D24" s="42"/>
      <c r="E24" s="42"/>
      <c r="F24" s="42"/>
      <c r="G24" s="43"/>
      <c r="H24" s="44"/>
      <c r="I24" s="41"/>
      <c r="J24" s="42"/>
      <c r="K24" s="42"/>
      <c r="L24" s="42"/>
      <c r="M24" s="42"/>
      <c r="N24" s="43"/>
      <c r="O24" s="44"/>
      <c r="P24" s="32">
        <v>32</v>
      </c>
      <c r="Q24" s="33">
        <v>38.9</v>
      </c>
      <c r="R24" s="33">
        <v>24.7</v>
      </c>
      <c r="S24" s="34">
        <v>0.5</v>
      </c>
      <c r="T24" s="38">
        <f t="shared" si="1"/>
        <v>38.4</v>
      </c>
      <c r="U24" s="36">
        <v>1.5</v>
      </c>
      <c r="V24" s="37">
        <v>24</v>
      </c>
      <c r="W24" s="39"/>
    </row>
    <row r="25" spans="1:23" s="40" customFormat="1" ht="12">
      <c r="A25" s="15">
        <v>43693</v>
      </c>
      <c r="B25" s="41"/>
      <c r="C25" s="42"/>
      <c r="D25" s="42"/>
      <c r="E25" s="42"/>
      <c r="F25" s="42"/>
      <c r="G25" s="43"/>
      <c r="H25" s="44"/>
      <c r="I25" s="41"/>
      <c r="J25" s="42"/>
      <c r="K25" s="42"/>
      <c r="L25" s="42"/>
      <c r="M25" s="42"/>
      <c r="N25" s="43"/>
      <c r="O25" s="44"/>
      <c r="P25" s="32">
        <v>53</v>
      </c>
      <c r="Q25" s="33">
        <v>50.1</v>
      </c>
      <c r="R25" s="33">
        <v>27.3</v>
      </c>
      <c r="S25" s="34">
        <v>0</v>
      </c>
      <c r="T25" s="38">
        <f t="shared" si="1"/>
        <v>50.1</v>
      </c>
      <c r="U25" s="36">
        <v>2.5</v>
      </c>
      <c r="V25" s="37">
        <v>24</v>
      </c>
      <c r="W25" s="39"/>
    </row>
    <row r="26" spans="1:23" s="40" customFormat="1" ht="12">
      <c r="A26" s="15">
        <v>43694</v>
      </c>
      <c r="B26" s="41"/>
      <c r="C26" s="42"/>
      <c r="D26" s="42"/>
      <c r="E26" s="42"/>
      <c r="F26" s="42"/>
      <c r="G26" s="43"/>
      <c r="H26" s="44"/>
      <c r="I26" s="41"/>
      <c r="J26" s="42"/>
      <c r="K26" s="42"/>
      <c r="L26" s="42"/>
      <c r="M26" s="42"/>
      <c r="N26" s="43"/>
      <c r="O26" s="44"/>
      <c r="P26" s="32">
        <v>60.8</v>
      </c>
      <c r="Q26" s="33">
        <v>48.6</v>
      </c>
      <c r="R26" s="33">
        <v>27.4</v>
      </c>
      <c r="S26" s="34">
        <v>0</v>
      </c>
      <c r="T26" s="38">
        <f t="shared" si="1"/>
        <v>48.6</v>
      </c>
      <c r="U26" s="36">
        <v>2.8</v>
      </c>
      <c r="V26" s="37">
        <v>24</v>
      </c>
      <c r="W26" s="39"/>
    </row>
    <row r="27" spans="1:23" s="40" customFormat="1" ht="12">
      <c r="A27" s="15">
        <v>43695</v>
      </c>
      <c r="B27" s="41"/>
      <c r="C27" s="42"/>
      <c r="D27" s="42"/>
      <c r="E27" s="42"/>
      <c r="F27" s="42"/>
      <c r="G27" s="43"/>
      <c r="H27" s="44"/>
      <c r="I27" s="41"/>
      <c r="J27" s="42"/>
      <c r="K27" s="42"/>
      <c r="L27" s="42"/>
      <c r="M27" s="42"/>
      <c r="N27" s="43"/>
      <c r="O27" s="44"/>
      <c r="P27" s="32">
        <v>58.5</v>
      </c>
      <c r="Q27" s="33">
        <v>48.4</v>
      </c>
      <c r="R27" s="33">
        <v>27.7</v>
      </c>
      <c r="S27" s="34">
        <v>0</v>
      </c>
      <c r="T27" s="38">
        <f t="shared" si="1"/>
        <v>48.4</v>
      </c>
      <c r="U27" s="36">
        <v>2.7</v>
      </c>
      <c r="V27" s="37">
        <v>24</v>
      </c>
      <c r="W27" s="39"/>
    </row>
    <row r="28" spans="1:23" s="40" customFormat="1" ht="12">
      <c r="A28" s="15">
        <v>43696</v>
      </c>
      <c r="B28" s="41"/>
      <c r="C28" s="42"/>
      <c r="D28" s="42"/>
      <c r="E28" s="42"/>
      <c r="F28" s="42"/>
      <c r="G28" s="43"/>
      <c r="H28" s="44"/>
      <c r="I28" s="41"/>
      <c r="J28" s="42"/>
      <c r="K28" s="42"/>
      <c r="L28" s="42"/>
      <c r="M28" s="42"/>
      <c r="N28" s="43"/>
      <c r="O28" s="44"/>
      <c r="P28" s="32">
        <v>61.6</v>
      </c>
      <c r="Q28" s="33">
        <v>46.7</v>
      </c>
      <c r="R28" s="33">
        <v>27</v>
      </c>
      <c r="S28" s="34">
        <v>0</v>
      </c>
      <c r="T28" s="38">
        <f t="shared" si="1"/>
        <v>46.7</v>
      </c>
      <c r="U28" s="36">
        <v>2.7</v>
      </c>
      <c r="V28" s="37">
        <v>24</v>
      </c>
      <c r="W28" s="39"/>
    </row>
    <row r="29" spans="1:23" s="40" customFormat="1" ht="12">
      <c r="A29" s="15">
        <v>43697</v>
      </c>
      <c r="B29" s="41"/>
      <c r="C29" s="42"/>
      <c r="D29" s="42"/>
      <c r="E29" s="42"/>
      <c r="F29" s="42"/>
      <c r="G29" s="43"/>
      <c r="H29" s="44"/>
      <c r="I29" s="41"/>
      <c r="J29" s="42"/>
      <c r="K29" s="42"/>
      <c r="L29" s="42"/>
      <c r="M29" s="42"/>
      <c r="N29" s="43"/>
      <c r="O29" s="44"/>
      <c r="P29" s="32">
        <v>62.7</v>
      </c>
      <c r="Q29" s="33">
        <v>44.8</v>
      </c>
      <c r="R29" s="33">
        <v>27.1</v>
      </c>
      <c r="S29" s="34">
        <v>0</v>
      </c>
      <c r="T29" s="38">
        <f t="shared" si="1"/>
        <v>44.8</v>
      </c>
      <c r="U29" s="36">
        <v>2.6</v>
      </c>
      <c r="V29" s="37">
        <v>24</v>
      </c>
      <c r="W29" s="39"/>
    </row>
    <row r="30" spans="1:23" s="40" customFormat="1" ht="12">
      <c r="A30" s="15">
        <v>43698</v>
      </c>
      <c r="B30" s="41"/>
      <c r="C30" s="42"/>
      <c r="D30" s="42"/>
      <c r="E30" s="42"/>
      <c r="F30" s="42"/>
      <c r="G30" s="43"/>
      <c r="H30" s="44"/>
      <c r="I30" s="41"/>
      <c r="J30" s="42"/>
      <c r="K30" s="42"/>
      <c r="L30" s="42"/>
      <c r="M30" s="42"/>
      <c r="N30" s="43"/>
      <c r="O30" s="44"/>
      <c r="P30" s="32">
        <v>63.3</v>
      </c>
      <c r="Q30" s="33">
        <v>46.6</v>
      </c>
      <c r="R30" s="33">
        <v>26.9</v>
      </c>
      <c r="S30" s="34">
        <v>0</v>
      </c>
      <c r="T30" s="38">
        <f t="shared" si="1"/>
        <v>46.6</v>
      </c>
      <c r="U30" s="36">
        <v>2.8</v>
      </c>
      <c r="V30" s="37">
        <v>24</v>
      </c>
      <c r="W30" s="39"/>
    </row>
    <row r="31" spans="1:23" s="40" customFormat="1" ht="12">
      <c r="A31" s="15">
        <v>43699</v>
      </c>
      <c r="B31" s="41"/>
      <c r="C31" s="42"/>
      <c r="D31" s="42"/>
      <c r="E31" s="42"/>
      <c r="F31" s="42"/>
      <c r="G31" s="43"/>
      <c r="H31" s="44"/>
      <c r="I31" s="41"/>
      <c r="J31" s="42"/>
      <c r="K31" s="42"/>
      <c r="L31" s="42"/>
      <c r="M31" s="42"/>
      <c r="N31" s="43"/>
      <c r="O31" s="44"/>
      <c r="P31" s="32">
        <v>61.8</v>
      </c>
      <c r="Q31" s="33">
        <v>46.5</v>
      </c>
      <c r="R31" s="33">
        <v>26.9</v>
      </c>
      <c r="S31" s="34">
        <v>0</v>
      </c>
      <c r="T31" s="38">
        <f t="shared" si="1"/>
        <v>46.5</v>
      </c>
      <c r="U31" s="36">
        <v>2.7</v>
      </c>
      <c r="V31" s="37">
        <v>24</v>
      </c>
      <c r="W31" s="39"/>
    </row>
    <row r="32" spans="1:23" s="40" customFormat="1" ht="12">
      <c r="A32" s="15">
        <v>43700</v>
      </c>
      <c r="B32" s="41"/>
      <c r="C32" s="42"/>
      <c r="D32" s="42"/>
      <c r="E32" s="42"/>
      <c r="F32" s="42"/>
      <c r="G32" s="43"/>
      <c r="H32" s="44"/>
      <c r="I32" s="41"/>
      <c r="J32" s="42"/>
      <c r="K32" s="42"/>
      <c r="L32" s="42"/>
      <c r="M32" s="42"/>
      <c r="N32" s="43"/>
      <c r="O32" s="44"/>
      <c r="P32" s="32">
        <v>54.4</v>
      </c>
      <c r="Q32" s="33">
        <v>40.9</v>
      </c>
      <c r="R32" s="33">
        <v>27.1</v>
      </c>
      <c r="S32" s="34">
        <v>0</v>
      </c>
      <c r="T32" s="38">
        <f t="shared" si="1"/>
        <v>40.9</v>
      </c>
      <c r="U32" s="36">
        <v>2.1</v>
      </c>
      <c r="V32" s="37">
        <v>24</v>
      </c>
      <c r="W32" s="39"/>
    </row>
    <row r="33" spans="1:23" s="40" customFormat="1" ht="12">
      <c r="A33" s="15">
        <v>43701</v>
      </c>
      <c r="B33" s="41"/>
      <c r="C33" s="42"/>
      <c r="D33" s="42"/>
      <c r="E33" s="42"/>
      <c r="F33" s="42"/>
      <c r="G33" s="43"/>
      <c r="H33" s="44"/>
      <c r="I33" s="41"/>
      <c r="J33" s="42"/>
      <c r="K33" s="42"/>
      <c r="L33" s="42"/>
      <c r="M33" s="42"/>
      <c r="N33" s="43"/>
      <c r="O33" s="44"/>
      <c r="P33" s="32">
        <v>52.6</v>
      </c>
      <c r="Q33" s="33">
        <v>53.9</v>
      </c>
      <c r="R33" s="33">
        <v>26.8</v>
      </c>
      <c r="S33" s="34">
        <v>0</v>
      </c>
      <c r="T33" s="38">
        <f t="shared" si="1"/>
        <v>53.9</v>
      </c>
      <c r="U33" s="36">
        <v>2.7</v>
      </c>
      <c r="V33" s="37">
        <v>24</v>
      </c>
      <c r="W33" s="39"/>
    </row>
    <row r="34" spans="1:23" s="40" customFormat="1" ht="12">
      <c r="A34" s="15">
        <v>43702</v>
      </c>
      <c r="B34" s="41"/>
      <c r="C34" s="42"/>
      <c r="D34" s="42"/>
      <c r="E34" s="42"/>
      <c r="F34" s="42"/>
      <c r="G34" s="43"/>
      <c r="H34" s="44"/>
      <c r="I34" s="41"/>
      <c r="J34" s="42"/>
      <c r="K34" s="42"/>
      <c r="L34" s="42"/>
      <c r="M34" s="42"/>
      <c r="N34" s="43"/>
      <c r="O34" s="44"/>
      <c r="P34" s="32">
        <v>52</v>
      </c>
      <c r="Q34" s="33">
        <v>59.8</v>
      </c>
      <c r="R34" s="33">
        <v>26</v>
      </c>
      <c r="S34" s="34">
        <v>0</v>
      </c>
      <c r="T34" s="38">
        <f t="shared" si="1"/>
        <v>59.8</v>
      </c>
      <c r="U34" s="36">
        <v>2.9</v>
      </c>
      <c r="V34" s="37">
        <v>24</v>
      </c>
      <c r="W34" s="39"/>
    </row>
    <row r="35" spans="1:23" s="40" customFormat="1" ht="12">
      <c r="A35" s="15">
        <v>43703</v>
      </c>
      <c r="B35" s="41"/>
      <c r="C35" s="42"/>
      <c r="D35" s="42"/>
      <c r="E35" s="42"/>
      <c r="F35" s="42"/>
      <c r="G35" s="43"/>
      <c r="H35" s="44"/>
      <c r="I35" s="41"/>
      <c r="J35" s="42"/>
      <c r="K35" s="42"/>
      <c r="L35" s="42"/>
      <c r="M35" s="42"/>
      <c r="N35" s="43"/>
      <c r="O35" s="44"/>
      <c r="P35" s="32">
        <v>53</v>
      </c>
      <c r="Q35" s="33">
        <v>51.53</v>
      </c>
      <c r="R35" s="33">
        <v>26.63</v>
      </c>
      <c r="S35" s="34">
        <v>0</v>
      </c>
      <c r="T35" s="45">
        <v>51.53</v>
      </c>
      <c r="U35" s="36">
        <v>2.57</v>
      </c>
      <c r="V35" s="37">
        <v>24</v>
      </c>
      <c r="W35" s="39"/>
    </row>
    <row r="36" spans="1:23" s="40" customFormat="1" ht="12">
      <c r="A36" s="15">
        <v>43704</v>
      </c>
      <c r="B36" s="41"/>
      <c r="C36" s="42"/>
      <c r="D36" s="42"/>
      <c r="E36" s="42"/>
      <c r="F36" s="42"/>
      <c r="G36" s="43"/>
      <c r="H36" s="44"/>
      <c r="I36" s="41"/>
      <c r="J36" s="42"/>
      <c r="K36" s="42"/>
      <c r="L36" s="42"/>
      <c r="M36" s="42"/>
      <c r="N36" s="43"/>
      <c r="O36" s="44"/>
      <c r="P36" s="32">
        <v>53</v>
      </c>
      <c r="Q36" s="33">
        <v>51.53</v>
      </c>
      <c r="R36" s="33">
        <v>26.63</v>
      </c>
      <c r="S36" s="34">
        <v>0</v>
      </c>
      <c r="T36" s="45">
        <v>51.53</v>
      </c>
      <c r="U36" s="36">
        <v>2.57</v>
      </c>
      <c r="V36" s="37">
        <v>24</v>
      </c>
      <c r="W36" s="39"/>
    </row>
    <row r="37" spans="1:23" s="27" customFormat="1" ht="12">
      <c r="A37" s="15">
        <v>43705</v>
      </c>
      <c r="B37" s="41"/>
      <c r="C37" s="42"/>
      <c r="D37" s="42"/>
      <c r="E37" s="42"/>
      <c r="F37" s="42"/>
      <c r="G37" s="43"/>
      <c r="H37" s="44"/>
      <c r="I37" s="41"/>
      <c r="J37" s="42"/>
      <c r="K37" s="42"/>
      <c r="L37" s="42"/>
      <c r="M37" s="42"/>
      <c r="N37" s="43"/>
      <c r="O37" s="44"/>
      <c r="P37" s="32">
        <v>53</v>
      </c>
      <c r="Q37" s="33">
        <v>51.53</v>
      </c>
      <c r="R37" s="33">
        <v>26.63</v>
      </c>
      <c r="S37" s="34">
        <v>0</v>
      </c>
      <c r="T37" s="45">
        <v>51.53</v>
      </c>
      <c r="U37" s="36">
        <v>2.57</v>
      </c>
      <c r="V37" s="37">
        <v>24</v>
      </c>
      <c r="W37" s="26"/>
    </row>
    <row r="38" spans="1:23" s="27" customFormat="1" ht="12">
      <c r="A38" s="15">
        <v>43706</v>
      </c>
      <c r="B38" s="41"/>
      <c r="C38" s="42"/>
      <c r="D38" s="42"/>
      <c r="E38" s="42"/>
      <c r="F38" s="42"/>
      <c r="G38" s="43"/>
      <c r="H38" s="44"/>
      <c r="I38" s="41"/>
      <c r="J38" s="42"/>
      <c r="K38" s="42"/>
      <c r="L38" s="42"/>
      <c r="M38" s="42"/>
      <c r="N38" s="43"/>
      <c r="O38" s="44"/>
      <c r="P38" s="32">
        <v>53</v>
      </c>
      <c r="Q38" s="33">
        <v>51.53</v>
      </c>
      <c r="R38" s="33">
        <v>26.63</v>
      </c>
      <c r="S38" s="34">
        <v>0</v>
      </c>
      <c r="T38" s="45">
        <v>51.53</v>
      </c>
      <c r="U38" s="36">
        <v>2.57</v>
      </c>
      <c r="V38" s="37">
        <v>24</v>
      </c>
      <c r="W38" s="26"/>
    </row>
    <row r="39" spans="1:23" s="27" customFormat="1" ht="12">
      <c r="A39" s="15">
        <v>43707</v>
      </c>
      <c r="B39" s="46"/>
      <c r="C39" s="47"/>
      <c r="D39" s="47"/>
      <c r="E39" s="47"/>
      <c r="F39" s="47"/>
      <c r="G39" s="48"/>
      <c r="H39" s="49"/>
      <c r="I39" s="46"/>
      <c r="J39" s="47"/>
      <c r="K39" s="47"/>
      <c r="L39" s="47"/>
      <c r="M39" s="47"/>
      <c r="N39" s="48"/>
      <c r="O39" s="49"/>
      <c r="P39" s="32">
        <v>53</v>
      </c>
      <c r="Q39" s="33">
        <v>51.53</v>
      </c>
      <c r="R39" s="33">
        <v>26.63</v>
      </c>
      <c r="S39" s="34">
        <v>0</v>
      </c>
      <c r="T39" s="45">
        <v>51.53</v>
      </c>
      <c r="U39" s="36">
        <v>2.57</v>
      </c>
      <c r="V39" s="50">
        <v>24</v>
      </c>
      <c r="W39" s="26"/>
    </row>
    <row r="40" spans="1:23" s="27" customFormat="1" ht="12.75" thickBot="1">
      <c r="A40" s="15">
        <v>43708</v>
      </c>
      <c r="B40" s="46"/>
      <c r="C40" s="47"/>
      <c r="D40" s="47"/>
      <c r="E40" s="47"/>
      <c r="F40" s="47"/>
      <c r="G40" s="48"/>
      <c r="H40" s="49"/>
      <c r="I40" s="46"/>
      <c r="J40" s="47"/>
      <c r="K40" s="47"/>
      <c r="L40" s="47"/>
      <c r="M40" s="47"/>
      <c r="N40" s="48"/>
      <c r="O40" s="49"/>
      <c r="P40" s="51">
        <v>53</v>
      </c>
      <c r="Q40" s="52">
        <v>51.53</v>
      </c>
      <c r="R40" s="52">
        <v>26.63</v>
      </c>
      <c r="S40" s="53">
        <v>0</v>
      </c>
      <c r="T40" s="54">
        <v>51.53</v>
      </c>
      <c r="U40" s="55">
        <v>2.57</v>
      </c>
      <c r="V40" s="50">
        <v>24</v>
      </c>
      <c r="W40" s="26"/>
    </row>
    <row r="41" spans="1:23" s="2" customFormat="1" ht="12.75" thickBot="1">
      <c r="A41" s="56" t="s">
        <v>35</v>
      </c>
      <c r="B41" s="57"/>
      <c r="C41" s="57"/>
      <c r="D41" s="57"/>
      <c r="E41" s="57"/>
      <c r="F41" s="57"/>
      <c r="G41" s="58"/>
      <c r="H41" s="59"/>
      <c r="I41" s="57"/>
      <c r="J41" s="57"/>
      <c r="K41" s="57"/>
      <c r="L41" s="57"/>
      <c r="M41" s="57"/>
      <c r="N41" s="58"/>
      <c r="O41" s="58"/>
      <c r="P41" s="57">
        <f>AVERAGE(P10:P40)</f>
        <v>54.56129032258064</v>
      </c>
      <c r="Q41" s="60">
        <f>SUM(Q10:Q40)</f>
        <v>1399.58</v>
      </c>
      <c r="R41" s="60">
        <f>AVERAGE(R10:R40)</f>
        <v>27.189677419354833</v>
      </c>
      <c r="S41" s="61">
        <f>SUM(S10:S40)</f>
        <v>2.7</v>
      </c>
      <c r="T41" s="62">
        <f>Q41-S41</f>
        <v>1396.8799999999999</v>
      </c>
      <c r="U41" s="58">
        <f>SUM(U10:U40)</f>
        <v>75.21999999999997</v>
      </c>
      <c r="V41" s="63">
        <f>SUM(V10:V40)</f>
        <v>744</v>
      </c>
      <c r="W41" s="64"/>
    </row>
    <row r="42" spans="1:23" s="2" customFormat="1" ht="12">
      <c r="A42" s="65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6"/>
      <c r="U42" s="64"/>
      <c r="V42" s="64"/>
      <c r="W42" s="64"/>
    </row>
    <row r="43" spans="1:23" s="2" customFormat="1" ht="12">
      <c r="A43" s="65" t="s">
        <v>36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6"/>
      <c r="U43" s="64"/>
      <c r="V43" s="64"/>
      <c r="W43" s="64"/>
    </row>
    <row r="44" spans="1:21" s="27" customFormat="1" ht="10.5" customHeight="1">
      <c r="A44" s="67" t="s">
        <v>37</v>
      </c>
      <c r="B44" s="67"/>
      <c r="C44" s="67"/>
      <c r="D44" s="67" t="s">
        <v>38</v>
      </c>
      <c r="E44" s="67"/>
      <c r="F44" s="67"/>
      <c r="G44" s="67"/>
      <c r="H44" s="67"/>
      <c r="I44" s="67"/>
      <c r="J44" s="67"/>
      <c r="U44" s="67"/>
    </row>
    <row r="45" s="27" customFormat="1" ht="10.5" customHeight="1">
      <c r="A45" s="67"/>
    </row>
    <row r="46" s="2" customFormat="1" ht="12">
      <c r="A46" s="2" t="s">
        <v>39</v>
      </c>
    </row>
    <row r="47" s="2" customFormat="1" ht="12">
      <c r="E47" s="2" t="s">
        <v>40</v>
      </c>
    </row>
    <row r="48" s="2" customFormat="1" ht="12">
      <c r="A48" s="2" t="s">
        <v>41</v>
      </c>
    </row>
  </sheetData>
  <sheetProtection/>
  <mergeCells count="12">
    <mergeCell ref="U7:U9"/>
    <mergeCell ref="V7:V9"/>
    <mergeCell ref="B8:D8"/>
    <mergeCell ref="E8:G8"/>
    <mergeCell ref="I8:K8"/>
    <mergeCell ref="L8:N8"/>
    <mergeCell ref="P7:T8"/>
    <mergeCell ref="A7:A9"/>
    <mergeCell ref="B7:G7"/>
    <mergeCell ref="H7:H8"/>
    <mergeCell ref="I7:N7"/>
    <mergeCell ref="O7:O8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пв</dc:creator>
  <cp:keywords/>
  <dc:description/>
  <cp:lastModifiedBy>Татьяна</cp:lastModifiedBy>
  <cp:lastPrinted>2019-08-27T12:25:31Z</cp:lastPrinted>
  <dcterms:created xsi:type="dcterms:W3CDTF">2019-08-27T03:28:56Z</dcterms:created>
  <dcterms:modified xsi:type="dcterms:W3CDTF">2019-08-27T15:02:02Z</dcterms:modified>
  <cp:category/>
  <cp:version/>
  <cp:contentType/>
  <cp:contentStatus/>
</cp:coreProperties>
</file>